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32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3"/>
</calcChain>
</file>

<file path=xl/sharedStrings.xml><?xml version="1.0" encoding="utf-8"?>
<sst xmlns="http://schemas.openxmlformats.org/spreadsheetml/2006/main" count="155" uniqueCount="117">
  <si>
    <t>POS.</t>
  </si>
  <si>
    <t>QTÀ</t>
  </si>
  <si>
    <t>CODICE</t>
  </si>
  <si>
    <t>DESCRIPTION</t>
  </si>
  <si>
    <t>BENENNUNG</t>
  </si>
  <si>
    <t>DESCRIPCION</t>
  </si>
  <si>
    <t>COUPLING</t>
  </si>
  <si>
    <t>ATTAQUE</t>
  </si>
  <si>
    <t>KUPPLUNG</t>
  </si>
  <si>
    <t>ACOPLAMIENTO</t>
  </si>
  <si>
    <t>LEVER</t>
  </si>
  <si>
    <t>LEVIER</t>
  </si>
  <si>
    <t>HEBEL</t>
  </si>
  <si>
    <t>PALANCA</t>
  </si>
  <si>
    <t>MANETTE</t>
  </si>
  <si>
    <t>BUSHING</t>
  </si>
  <si>
    <t>BAGUE</t>
  </si>
  <si>
    <t>BUCHSE</t>
  </si>
  <si>
    <t>CASQUILLO</t>
  </si>
  <si>
    <t>SCREW</t>
  </si>
  <si>
    <t>VIS</t>
  </si>
  <si>
    <t>SCHRAUBE</t>
  </si>
  <si>
    <t>TORNILLO</t>
  </si>
  <si>
    <t>LOCK NUT</t>
  </si>
  <si>
    <t>ECROU AUTOFREINES</t>
  </si>
  <si>
    <t>SICHERUNGSMUTTER</t>
  </si>
  <si>
    <t>TUERCA AUTOBLOCANTE</t>
  </si>
  <si>
    <t>KNOB</t>
  </si>
  <si>
    <t>POIGNEE</t>
  </si>
  <si>
    <t>HANDGRIFF</t>
  </si>
  <si>
    <t>EMPUÑADURA</t>
  </si>
  <si>
    <t>LOCK WASHER</t>
  </si>
  <si>
    <t>RONDELLE FREIN</t>
  </si>
  <si>
    <t>ZAHNSCHEIBE</t>
  </si>
  <si>
    <t>ARANDELLA DENTADA</t>
  </si>
  <si>
    <t>RELAY</t>
  </si>
  <si>
    <t>RELAIS</t>
  </si>
  <si>
    <t>RELE</t>
  </si>
  <si>
    <t>REMOTE CONTROL SWITCH</t>
  </si>
  <si>
    <t>TELERUPTEUR</t>
  </si>
  <si>
    <t>SCHÜTZ</t>
  </si>
  <si>
    <t>TELERRUPTOR</t>
  </si>
  <si>
    <t>WASHER</t>
  </si>
  <si>
    <t>RONDELLE</t>
  </si>
  <si>
    <t>SCHEIBE</t>
  </si>
  <si>
    <t>ARANDELA</t>
  </si>
  <si>
    <t>FUSE</t>
  </si>
  <si>
    <t>FUSIBLE</t>
  </si>
  <si>
    <t>SICHERUNG</t>
  </si>
  <si>
    <t>MAXIFUSE</t>
  </si>
  <si>
    <t>MAXIFUSIBLE</t>
  </si>
  <si>
    <t>MAXISICHERUNG</t>
  </si>
  <si>
    <t>FUSEHOLDER</t>
  </si>
  <si>
    <t>PORTE-FUSIBLE</t>
  </si>
  <si>
    <t>SICHERUNGSHALTER</t>
  </si>
  <si>
    <t>PORTAFUSIBLE</t>
  </si>
  <si>
    <t>STOP</t>
  </si>
  <si>
    <t>ARRET</t>
  </si>
  <si>
    <t>STOPBELEG</t>
  </si>
  <si>
    <t>PLAQUETA DE SUJECION</t>
  </si>
  <si>
    <t>INSULATOR</t>
  </si>
  <si>
    <t>ISOLATEUR</t>
  </si>
  <si>
    <t>ISOLATOR</t>
  </si>
  <si>
    <t>AISLADOR</t>
  </si>
  <si>
    <t>UNTERLAGSCHEIBE</t>
  </si>
  <si>
    <t>CABLES</t>
  </si>
  <si>
    <t>CABLEAU</t>
  </si>
  <si>
    <t>KABLE</t>
  </si>
  <si>
    <t>CAVI</t>
  </si>
  <si>
    <t>204228</t>
  </si>
  <si>
    <t>E83540</t>
  </si>
  <si>
    <t>Lever  WS17</t>
  </si>
  <si>
    <t>E82550</t>
  </si>
  <si>
    <t>Handle - Lever S42</t>
  </si>
  <si>
    <t>E82698</t>
  </si>
  <si>
    <t>bushing</t>
  </si>
  <si>
    <t>E82772</t>
  </si>
  <si>
    <t>Hex Bolt M6x20 Zinc</t>
  </si>
  <si>
    <t>E83550</t>
  </si>
  <si>
    <t>NyLoc Hex Nut, M6 Zinc</t>
  </si>
  <si>
    <t>E81477</t>
  </si>
  <si>
    <t>Knob 25X50 M8</t>
  </si>
  <si>
    <t>E82456</t>
  </si>
  <si>
    <t>Hex Bolt M6x14 Zinc</t>
  </si>
  <si>
    <t>E82774</t>
  </si>
  <si>
    <t>Lock Washer, M6 Zinc</t>
  </si>
  <si>
    <t>E83160</t>
  </si>
  <si>
    <t>Relay 24VDC 30A</t>
  </si>
  <si>
    <t>E83867</t>
  </si>
  <si>
    <t>Nyloc Hex Nut, M4x6 Zinc</t>
  </si>
  <si>
    <t>E83887</t>
  </si>
  <si>
    <t>Screw M4X10</t>
  </si>
  <si>
    <t>E83628</t>
  </si>
  <si>
    <t>Contactor 24VDC</t>
  </si>
  <si>
    <t>E81954</t>
  </si>
  <si>
    <t>Washer, Lock</t>
  </si>
  <si>
    <t>E83816</t>
  </si>
  <si>
    <t>Screw</t>
  </si>
  <si>
    <t>E82305</t>
  </si>
  <si>
    <t>Fuse 50A faston brushes motor</t>
  </si>
  <si>
    <t>E83972</t>
  </si>
  <si>
    <t>Fuse 30A fasten</t>
  </si>
  <si>
    <t>E81642</t>
  </si>
  <si>
    <t>Fuseholder</t>
  </si>
  <si>
    <t>E88497</t>
  </si>
  <si>
    <t>Fuse Block End Cap</t>
  </si>
  <si>
    <t>E83664</t>
  </si>
  <si>
    <t>Insulator  WS17</t>
  </si>
  <si>
    <t>E20123</t>
  </si>
  <si>
    <t>Lock Washer M5x1.6 Zinc</t>
  </si>
  <si>
    <t>E20122</t>
  </si>
  <si>
    <t>Flat Washer M5 x 15 x 1.5 SS</t>
  </si>
  <si>
    <t>E81437</t>
  </si>
  <si>
    <t>427722</t>
  </si>
  <si>
    <t>ITEM</t>
  </si>
  <si>
    <t>SKU</t>
  </si>
  <si>
    <t>QTY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</si>
</sst>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b/>
      <sz val="24.75"/>
      <name val="Arial"/>
      <family val="2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6"/>
  <sheetViews>
    <sheetView workbookViewId="0">
      <selection sqref="A1:G26"/>
    </sheetView>
  </sheetViews>
  <sheetFormatPr defaultRowHeight="12.75"/>
  <cols>
    <col min="2" max="2" width="15.85546875" style="6" customWidth="1"/>
    <col min="3" max="3" width="8.140625" customWidth="1"/>
    <col min="4" max="4" width="25.28515625" customWidth="1"/>
    <col min="5" max="6" width="21.28515625" customWidth="1"/>
    <col min="7" max="7" width="8.42578125" style="6" customWidth="1"/>
    <col min="8" max="8" width="17.42578125" customWidth="1"/>
    <col min="9" max="9" width="16.42578125" customWidth="1"/>
    <col min="10" max="10" width="20.28515625" customWidth="1"/>
  </cols>
  <sheetData>
    <row r="1" spans="2:10" ht="14.25" customHeight="1">
      <c r="B1" s="4"/>
      <c r="G1" s="7"/>
    </row>
    <row r="2" spans="2:10">
      <c r="B2" s="3" t="s">
        <v>0</v>
      </c>
      <c r="C2" s="1" t="s">
        <v>2</v>
      </c>
      <c r="D2" s="1" t="s">
        <v>3</v>
      </c>
      <c r="E2" s="1"/>
      <c r="F2" s="1"/>
      <c r="G2" s="3" t="s">
        <v>1</v>
      </c>
      <c r="H2" s="1" t="s">
        <v>3</v>
      </c>
      <c r="I2" s="1" t="s">
        <v>4</v>
      </c>
      <c r="J2" s="1" t="s">
        <v>5</v>
      </c>
    </row>
    <row r="3" spans="2:10">
      <c r="B3" s="5">
        <v>1</v>
      </c>
      <c r="C3" s="2">
        <v>204228</v>
      </c>
      <c r="D3" s="1" t="s">
        <v>6</v>
      </c>
      <c r="E3" s="8" t="str">
        <f>LEFT(IFERROR(VLOOKUP(TRIM(C3),[1]!Table_Query_from_BetcoViews[[AlternateID]:[MainSKU]],4,FALSE),C3),6)</f>
        <v>204228</v>
      </c>
      <c r="F3" s="8" t="str">
        <f>IFERROR(VLOOKUP(TRIM(C3),[1]!Table_Query_from_BetcoViews[[AlternateID]:[ItemDescr2]],5,FALSE),D3)</f>
        <v>COUPLING</v>
      </c>
      <c r="G3" s="5">
        <v>1</v>
      </c>
      <c r="H3" s="1" t="s">
        <v>7</v>
      </c>
      <c r="I3" s="1" t="s">
        <v>8</v>
      </c>
      <c r="J3" s="1" t="s">
        <v>9</v>
      </c>
    </row>
    <row r="4" spans="2:10">
      <c r="B4" s="5">
        <v>2</v>
      </c>
      <c r="C4" s="2">
        <v>204227</v>
      </c>
      <c r="D4" s="1" t="s">
        <v>10</v>
      </c>
      <c r="E4" s="8" t="str">
        <f>LEFT(IFERROR(VLOOKUP(TRIM(C4),[1]!Table_Query_from_BetcoViews[[AlternateID]:[MainSKU]],4,FALSE),C4),6)</f>
        <v>E83540</v>
      </c>
      <c r="F4" s="8" t="str">
        <f>IFERROR(VLOOKUP(TRIM(C4),[1]!Table_Query_from_BetcoViews[[AlternateID]:[ItemDescr2]],5,FALSE),D4)</f>
        <v>Lever  WS17</v>
      </c>
      <c r="G4" s="5">
        <v>1</v>
      </c>
      <c r="H4" s="1" t="s">
        <v>11</v>
      </c>
      <c r="I4" s="1" t="s">
        <v>12</v>
      </c>
      <c r="J4" s="1" t="s">
        <v>13</v>
      </c>
    </row>
    <row r="5" spans="2:10">
      <c r="B5" s="5">
        <v>3</v>
      </c>
      <c r="C5" s="2">
        <v>206840</v>
      </c>
      <c r="D5" s="1" t="s">
        <v>10</v>
      </c>
      <c r="E5" s="8" t="str">
        <f>LEFT(IFERROR(VLOOKUP(TRIM(C5),[1]!Table_Query_from_BetcoViews[[AlternateID]:[MainSKU]],4,FALSE),C5),6)</f>
        <v>E82550</v>
      </c>
      <c r="F5" s="8" t="str">
        <f>IFERROR(VLOOKUP(TRIM(C5),[1]!Table_Query_from_BetcoViews[[AlternateID]:[ItemDescr2]],5,FALSE),D5)</f>
        <v>Handle - Lever S42</v>
      </c>
      <c r="G5" s="5">
        <v>1</v>
      </c>
      <c r="H5" s="1" t="s">
        <v>12</v>
      </c>
      <c r="I5" s="1" t="s">
        <v>14</v>
      </c>
      <c r="J5" s="1" t="s">
        <v>13</v>
      </c>
    </row>
    <row r="6" spans="2:10">
      <c r="B6" s="5">
        <v>4</v>
      </c>
      <c r="C6" s="2">
        <v>408090</v>
      </c>
      <c r="D6" s="1" t="s">
        <v>15</v>
      </c>
      <c r="E6" s="8" t="str">
        <f>LEFT(IFERROR(VLOOKUP(TRIM(C6),[1]!Table_Query_from_BetcoViews[[AlternateID]:[MainSKU]],4,FALSE),C6),6)</f>
        <v>E82698</v>
      </c>
      <c r="F6" s="8" t="str">
        <f>IFERROR(VLOOKUP(TRIM(C6),[1]!Table_Query_from_BetcoViews[[AlternateID]:[ItemDescr2]],5,FALSE),D6)</f>
        <v>bushing</v>
      </c>
      <c r="G6" s="5">
        <v>2</v>
      </c>
      <c r="H6" s="1" t="s">
        <v>16</v>
      </c>
      <c r="I6" s="1" t="s">
        <v>17</v>
      </c>
      <c r="J6" s="1" t="s">
        <v>18</v>
      </c>
    </row>
    <row r="7" spans="2:10">
      <c r="B7" s="5">
        <v>5</v>
      </c>
      <c r="C7" s="2">
        <v>407666</v>
      </c>
      <c r="D7" s="1" t="s">
        <v>19</v>
      </c>
      <c r="E7" s="8" t="str">
        <f>LEFT(IFERROR(VLOOKUP(TRIM(C7),[1]!Table_Query_from_BetcoViews[[AlternateID]:[MainSKU]],4,FALSE),C7),6)</f>
        <v>E82772</v>
      </c>
      <c r="F7" s="8" t="str">
        <f>IFERROR(VLOOKUP(TRIM(C7),[1]!Table_Query_from_BetcoViews[[AlternateID]:[ItemDescr2]],5,FALSE),D7)</f>
        <v>Hex Bolt M6x20 Zinc</v>
      </c>
      <c r="G7" s="5">
        <v>1</v>
      </c>
      <c r="H7" s="1" t="s">
        <v>20</v>
      </c>
      <c r="I7" s="1" t="s">
        <v>21</v>
      </c>
      <c r="J7" s="1" t="s">
        <v>22</v>
      </c>
    </row>
    <row r="8" spans="2:10">
      <c r="B8" s="5">
        <v>6</v>
      </c>
      <c r="C8" s="2">
        <v>409082</v>
      </c>
      <c r="D8" s="1" t="s">
        <v>23</v>
      </c>
      <c r="E8" s="8" t="str">
        <f>LEFT(IFERROR(VLOOKUP(TRIM(C8),[1]!Table_Query_from_BetcoViews[[AlternateID]:[MainSKU]],4,FALSE),C8),6)</f>
        <v>E83550</v>
      </c>
      <c r="F8" s="8" t="str">
        <f>IFERROR(VLOOKUP(TRIM(C8),[1]!Table_Query_from_BetcoViews[[AlternateID]:[ItemDescr2]],5,FALSE),D8)</f>
        <v>NyLoc Hex Nut, M6 Zinc</v>
      </c>
      <c r="G8" s="5">
        <v>1</v>
      </c>
      <c r="H8" s="1" t="s">
        <v>24</v>
      </c>
      <c r="I8" s="1" t="s">
        <v>25</v>
      </c>
      <c r="J8" s="1" t="s">
        <v>26</v>
      </c>
    </row>
    <row r="9" spans="2:10">
      <c r="B9" s="5">
        <v>7</v>
      </c>
      <c r="C9" s="2">
        <v>410265</v>
      </c>
      <c r="D9" s="1" t="s">
        <v>27</v>
      </c>
      <c r="E9" s="8" t="str">
        <f>LEFT(IFERROR(VLOOKUP(TRIM(C9),[1]!Table_Query_from_BetcoViews[[AlternateID]:[MainSKU]],4,FALSE),C9),6)</f>
        <v>E81477</v>
      </c>
      <c r="F9" s="8" t="str">
        <f>IFERROR(VLOOKUP(TRIM(C9),[1]!Table_Query_from_BetcoViews[[AlternateID]:[ItemDescr2]],5,FALSE),D9)</f>
        <v>Knob 25X50 M8</v>
      </c>
      <c r="G9" s="5">
        <v>1</v>
      </c>
      <c r="H9" s="1" t="s">
        <v>28</v>
      </c>
      <c r="I9" s="1" t="s">
        <v>29</v>
      </c>
      <c r="J9" s="1" t="s">
        <v>30</v>
      </c>
    </row>
    <row r="10" spans="2:10">
      <c r="B10" s="5">
        <v>8</v>
      </c>
      <c r="C10" s="2">
        <v>407661</v>
      </c>
      <c r="D10" s="1" t="s">
        <v>19</v>
      </c>
      <c r="E10" s="8" t="str">
        <f>LEFT(IFERROR(VLOOKUP(TRIM(C10),[1]!Table_Query_from_BetcoViews[[AlternateID]:[MainSKU]],4,FALSE),C10),6)</f>
        <v>E82456</v>
      </c>
      <c r="F10" s="8" t="str">
        <f>IFERROR(VLOOKUP(TRIM(C10),[1]!Table_Query_from_BetcoViews[[AlternateID]:[ItemDescr2]],5,FALSE),D10)</f>
        <v>Hex Bolt M6x14 Zinc</v>
      </c>
      <c r="G10" s="5">
        <v>2</v>
      </c>
      <c r="H10" s="1" t="s">
        <v>20</v>
      </c>
      <c r="I10" s="1" t="s">
        <v>21</v>
      </c>
      <c r="J10" s="1" t="s">
        <v>22</v>
      </c>
    </row>
    <row r="11" spans="2:10">
      <c r="B11" s="5">
        <v>9</v>
      </c>
      <c r="C11" s="2">
        <v>409164</v>
      </c>
      <c r="D11" s="1" t="s">
        <v>31</v>
      </c>
      <c r="E11" s="8" t="str">
        <f>LEFT(IFERROR(VLOOKUP(TRIM(C11),[1]!Table_Query_from_BetcoViews[[AlternateID]:[MainSKU]],4,FALSE),C11),6)</f>
        <v>E82774</v>
      </c>
      <c r="F11" s="8" t="str">
        <f>IFERROR(VLOOKUP(TRIM(C11),[1]!Table_Query_from_BetcoViews[[AlternateID]:[ItemDescr2]],5,FALSE),D11)</f>
        <v>Lock Washer, M6 Zinc</v>
      </c>
      <c r="G11" s="5">
        <v>2</v>
      </c>
      <c r="H11" s="1" t="s">
        <v>32</v>
      </c>
      <c r="I11" s="1" t="s">
        <v>33</v>
      </c>
      <c r="J11" s="1" t="s">
        <v>34</v>
      </c>
    </row>
    <row r="12" spans="2:10">
      <c r="B12" s="5">
        <v>10</v>
      </c>
      <c r="C12" s="2">
        <v>407580</v>
      </c>
      <c r="D12" s="1" t="s">
        <v>35</v>
      </c>
      <c r="E12" s="8" t="str">
        <f>LEFT(IFERROR(VLOOKUP(TRIM(C12),[1]!Table_Query_from_BetcoViews[[AlternateID]:[MainSKU]],4,FALSE),C12),6)</f>
        <v>E83160</v>
      </c>
      <c r="F12" s="8" t="str">
        <f>IFERROR(VLOOKUP(TRIM(C12),[1]!Table_Query_from_BetcoViews[[AlternateID]:[ItemDescr2]],5,FALSE),D12)</f>
        <v>Relay 24VDC 30A</v>
      </c>
      <c r="G12" s="5">
        <v>1</v>
      </c>
      <c r="H12" s="1" t="s">
        <v>36</v>
      </c>
      <c r="I12" s="1" t="s">
        <v>36</v>
      </c>
      <c r="J12" s="1" t="s">
        <v>37</v>
      </c>
    </row>
    <row r="13" spans="2:10">
      <c r="B13" s="5">
        <v>11</v>
      </c>
      <c r="C13" s="2">
        <v>409078</v>
      </c>
      <c r="D13" s="1" t="s">
        <v>23</v>
      </c>
      <c r="E13" s="8" t="str">
        <f>LEFT(IFERROR(VLOOKUP(TRIM(C13),[1]!Table_Query_from_BetcoViews[[AlternateID]:[MainSKU]],4,FALSE),C13),6)</f>
        <v>E83867</v>
      </c>
      <c r="F13" s="8" t="str">
        <f>IFERROR(VLOOKUP(TRIM(C13),[1]!Table_Query_from_BetcoViews[[AlternateID]:[ItemDescr2]],5,FALSE),D13)</f>
        <v>Nyloc Hex Nut, M4x6 Zinc</v>
      </c>
      <c r="G13" s="5">
        <v>1</v>
      </c>
      <c r="H13" s="1" t="s">
        <v>24</v>
      </c>
      <c r="I13" s="1" t="s">
        <v>25</v>
      </c>
      <c r="J13" s="1" t="s">
        <v>26</v>
      </c>
    </row>
    <row r="14" spans="2:10">
      <c r="B14" s="5">
        <v>12</v>
      </c>
      <c r="C14" s="2">
        <v>408769</v>
      </c>
      <c r="D14" s="1" t="s">
        <v>19</v>
      </c>
      <c r="E14" s="8" t="str">
        <f>LEFT(IFERROR(VLOOKUP(TRIM(C14),[1]!Table_Query_from_BetcoViews[[AlternateID]:[MainSKU]],4,FALSE),C14),6)</f>
        <v>E83887</v>
      </c>
      <c r="F14" s="8" t="str">
        <f>IFERROR(VLOOKUP(TRIM(C14),[1]!Table_Query_from_BetcoViews[[AlternateID]:[ItemDescr2]],5,FALSE),D14)</f>
        <v>Screw M4X10</v>
      </c>
      <c r="G14" s="5">
        <v>1</v>
      </c>
      <c r="H14" s="1" t="s">
        <v>20</v>
      </c>
      <c r="I14" s="1" t="s">
        <v>21</v>
      </c>
      <c r="J14" s="1" t="s">
        <v>22</v>
      </c>
    </row>
    <row r="15" spans="2:10">
      <c r="B15" s="5">
        <v>13</v>
      </c>
      <c r="C15" s="2">
        <v>407576</v>
      </c>
      <c r="D15" s="1" t="s">
        <v>38</v>
      </c>
      <c r="E15" s="8" t="str">
        <f>LEFT(IFERROR(VLOOKUP(TRIM(C15),[1]!Table_Query_from_BetcoViews[[AlternateID]:[MainSKU]],4,FALSE),C15),6)</f>
        <v>E83628</v>
      </c>
      <c r="F15" s="8" t="str">
        <f>IFERROR(VLOOKUP(TRIM(C15),[1]!Table_Query_from_BetcoViews[[AlternateID]:[ItemDescr2]],5,FALSE),D15)</f>
        <v>Contactor 24VDC</v>
      </c>
      <c r="G15" s="5">
        <v>1</v>
      </c>
      <c r="H15" s="1" t="s">
        <v>39</v>
      </c>
      <c r="I15" s="1" t="s">
        <v>40</v>
      </c>
      <c r="J15" s="1" t="s">
        <v>41</v>
      </c>
    </row>
    <row r="16" spans="2:10">
      <c r="B16" s="5">
        <v>14</v>
      </c>
      <c r="C16" s="2">
        <v>409333</v>
      </c>
      <c r="D16" s="1" t="s">
        <v>42</v>
      </c>
      <c r="E16" s="8" t="str">
        <f>LEFT(IFERROR(VLOOKUP(TRIM(C16),[1]!Table_Query_from_BetcoViews[[AlternateID]:[MainSKU]],4,FALSE),C16),6)</f>
        <v>E81954</v>
      </c>
      <c r="F16" s="8" t="str">
        <f>IFERROR(VLOOKUP(TRIM(C16),[1]!Table_Query_from_BetcoViews[[AlternateID]:[ItemDescr2]],5,FALSE),D16)</f>
        <v>Washer, Lock</v>
      </c>
      <c r="G16" s="5">
        <v>2</v>
      </c>
      <c r="H16" s="1" t="s">
        <v>43</v>
      </c>
      <c r="I16" s="1" t="s">
        <v>44</v>
      </c>
      <c r="J16" s="1" t="s">
        <v>45</v>
      </c>
    </row>
    <row r="17" spans="2:10">
      <c r="B17" s="5">
        <v>15</v>
      </c>
      <c r="C17" s="2">
        <v>408767</v>
      </c>
      <c r="D17" s="1" t="s">
        <v>19</v>
      </c>
      <c r="E17" s="8" t="str">
        <f>LEFT(IFERROR(VLOOKUP(TRIM(C17),[1]!Table_Query_from_BetcoViews[[AlternateID]:[MainSKU]],4,FALSE),C17),6)</f>
        <v>E83816</v>
      </c>
      <c r="F17" s="8" t="str">
        <f>IFERROR(VLOOKUP(TRIM(C17),[1]!Table_Query_from_BetcoViews[[AlternateID]:[ItemDescr2]],5,FALSE),D17)</f>
        <v>Screw</v>
      </c>
      <c r="G17" s="5">
        <v>2</v>
      </c>
      <c r="H17" s="1" t="s">
        <v>20</v>
      </c>
      <c r="I17" s="1" t="s">
        <v>21</v>
      </c>
      <c r="J17" s="1" t="s">
        <v>22</v>
      </c>
    </row>
    <row r="18" spans="2:10">
      <c r="B18" s="5">
        <v>16</v>
      </c>
      <c r="C18" s="2">
        <v>409612</v>
      </c>
      <c r="D18" s="1" t="s">
        <v>46</v>
      </c>
      <c r="E18" s="8" t="str">
        <f>LEFT(IFERROR(VLOOKUP(TRIM(C18),[1]!Table_Query_from_BetcoViews[[AlternateID]:[MainSKU]],4,FALSE),C18),6)</f>
        <v>E82305</v>
      </c>
      <c r="F18" s="8" t="str">
        <f>IFERROR(VLOOKUP(TRIM(C18),[1]!Table_Query_from_BetcoViews[[AlternateID]:[ItemDescr2]],5,FALSE),D18)</f>
        <v>Fuse 50A faston brushes motor</v>
      </c>
      <c r="G18" s="5">
        <v>1</v>
      </c>
      <c r="H18" s="1" t="s">
        <v>47</v>
      </c>
      <c r="I18" s="1" t="s">
        <v>48</v>
      </c>
      <c r="J18" s="1" t="s">
        <v>47</v>
      </c>
    </row>
    <row r="19" spans="2:10">
      <c r="B19" s="5">
        <v>17</v>
      </c>
      <c r="C19" s="2">
        <v>409607</v>
      </c>
      <c r="D19" s="1" t="s">
        <v>49</v>
      </c>
      <c r="E19" s="8" t="str">
        <f>LEFT(IFERROR(VLOOKUP(TRIM(C19),[1]!Table_Query_from_BetcoViews[[AlternateID]:[MainSKU]],4,FALSE),C19),6)</f>
        <v>E83972</v>
      </c>
      <c r="F19" s="8" t="str">
        <f>IFERROR(VLOOKUP(TRIM(C19),[1]!Table_Query_from_BetcoViews[[AlternateID]:[ItemDescr2]],5,FALSE),D19)</f>
        <v>Fuse 30A fasten</v>
      </c>
      <c r="G19" s="5">
        <v>1</v>
      </c>
      <c r="H19" s="1" t="s">
        <v>50</v>
      </c>
      <c r="I19" s="1" t="s">
        <v>51</v>
      </c>
      <c r="J19" s="1" t="s">
        <v>50</v>
      </c>
    </row>
    <row r="20" spans="2:10">
      <c r="B20" s="5">
        <v>18</v>
      </c>
      <c r="C20" s="2">
        <v>409586</v>
      </c>
      <c r="D20" s="1" t="s">
        <v>52</v>
      </c>
      <c r="E20" s="8" t="str">
        <f>LEFT(IFERROR(VLOOKUP(TRIM(C20),[1]!Table_Query_from_BetcoViews[[AlternateID]:[MainSKU]],4,FALSE),C20),6)</f>
        <v>E81642</v>
      </c>
      <c r="F20" s="8" t="str">
        <f>IFERROR(VLOOKUP(TRIM(C20),[1]!Table_Query_from_BetcoViews[[AlternateID]:[ItemDescr2]],5,FALSE),D20)</f>
        <v>Fuseholder</v>
      </c>
      <c r="G20" s="5">
        <v>2</v>
      </c>
      <c r="H20" s="1" t="s">
        <v>53</v>
      </c>
      <c r="I20" s="1" t="s">
        <v>54</v>
      </c>
      <c r="J20" s="1" t="s">
        <v>55</v>
      </c>
    </row>
    <row r="21" spans="2:10">
      <c r="B21" s="5">
        <v>19</v>
      </c>
      <c r="C21" s="2">
        <v>409872</v>
      </c>
      <c r="D21" s="1" t="s">
        <v>56</v>
      </c>
      <c r="E21" s="8" t="str">
        <f>LEFT(IFERROR(VLOOKUP(TRIM(C21),[1]!Table_Query_from_BetcoViews[[AlternateID]:[MainSKU]],4,FALSE),C21),6)</f>
        <v>E88497</v>
      </c>
      <c r="F21" s="8" t="str">
        <f>IFERROR(VLOOKUP(TRIM(C21),[1]!Table_Query_from_BetcoViews[[AlternateID]:[ItemDescr2]],5,FALSE),D21)</f>
        <v>Fuse Block End Cap</v>
      </c>
      <c r="G21" s="5">
        <v>1</v>
      </c>
      <c r="H21" s="1" t="s">
        <v>57</v>
      </c>
      <c r="I21" s="1" t="s">
        <v>58</v>
      </c>
      <c r="J21" s="1" t="s">
        <v>59</v>
      </c>
    </row>
    <row r="22" spans="2:10">
      <c r="B22" s="5">
        <v>20</v>
      </c>
      <c r="C22" s="2">
        <v>409767</v>
      </c>
      <c r="D22" s="1" t="s">
        <v>60</v>
      </c>
      <c r="E22" s="8" t="str">
        <f>LEFT(IFERROR(VLOOKUP(TRIM(C22),[1]!Table_Query_from_BetcoViews[[AlternateID]:[MainSKU]],4,FALSE),C22),6)</f>
        <v>E83664</v>
      </c>
      <c r="F22" s="8" t="str">
        <f>IFERROR(VLOOKUP(TRIM(C22),[1]!Table_Query_from_BetcoViews[[AlternateID]:[ItemDescr2]],5,FALSE),D22)</f>
        <v>Insulator  WS17</v>
      </c>
      <c r="G22" s="5">
        <v>1</v>
      </c>
      <c r="H22" s="1" t="s">
        <v>61</v>
      </c>
      <c r="I22" s="1" t="s">
        <v>62</v>
      </c>
      <c r="J22" s="1" t="s">
        <v>63</v>
      </c>
    </row>
    <row r="23" spans="2:10">
      <c r="B23" s="5">
        <v>21</v>
      </c>
      <c r="C23" s="2">
        <v>409154</v>
      </c>
      <c r="D23" s="1" t="s">
        <v>42</v>
      </c>
      <c r="E23" s="8" t="str">
        <f>LEFT(IFERROR(VLOOKUP(TRIM(C23),[1]!Table_Query_from_BetcoViews[[AlternateID]:[MainSKU]],4,FALSE),C23),6)</f>
        <v>E20123</v>
      </c>
      <c r="F23" s="8" t="str">
        <f>IFERROR(VLOOKUP(TRIM(C23),[1]!Table_Query_from_BetcoViews[[AlternateID]:[ItemDescr2]],5,FALSE),D23)</f>
        <v>Lock Washer M5x1.6 Zinc</v>
      </c>
      <c r="G23" s="5">
        <v>2</v>
      </c>
      <c r="H23" s="1" t="s">
        <v>43</v>
      </c>
      <c r="I23" s="1" t="s">
        <v>64</v>
      </c>
      <c r="J23" s="1" t="s">
        <v>45</v>
      </c>
    </row>
    <row r="24" spans="2:10">
      <c r="B24" s="5">
        <v>22</v>
      </c>
      <c r="C24" s="2">
        <v>409152</v>
      </c>
      <c r="D24" s="1" t="s">
        <v>42</v>
      </c>
      <c r="E24" s="8" t="str">
        <f>LEFT(IFERROR(VLOOKUP(TRIM(C24),[1]!Table_Query_from_BetcoViews[[AlternateID]:[MainSKU]],4,FALSE),C24),6)</f>
        <v>E20122</v>
      </c>
      <c r="F24" s="8" t="str">
        <f>IFERROR(VLOOKUP(TRIM(C24),[1]!Table_Query_from_BetcoViews[[AlternateID]:[ItemDescr2]],5,FALSE),D24)</f>
        <v>Flat Washer M5 x 15 x 1.5 SS</v>
      </c>
      <c r="G24" s="5">
        <v>2</v>
      </c>
      <c r="H24" s="1" t="s">
        <v>43</v>
      </c>
      <c r="I24" s="1" t="s">
        <v>44</v>
      </c>
      <c r="J24" s="1" t="s">
        <v>45</v>
      </c>
    </row>
    <row r="25" spans="2:10">
      <c r="B25" s="5">
        <v>23</v>
      </c>
      <c r="C25" s="2">
        <v>407643</v>
      </c>
      <c r="D25" s="1" t="s">
        <v>19</v>
      </c>
      <c r="E25" s="8" t="str">
        <f>LEFT(IFERROR(VLOOKUP(TRIM(C25),[1]!Table_Query_from_BetcoViews[[AlternateID]:[MainSKU]],4,FALSE),C25),6)</f>
        <v>E81437</v>
      </c>
      <c r="F25" s="8" t="str">
        <f>IFERROR(VLOOKUP(TRIM(C25),[1]!Table_Query_from_BetcoViews[[AlternateID]:[ItemDescr2]],5,FALSE),D25)</f>
        <v>Screw</v>
      </c>
      <c r="G25" s="5">
        <v>2</v>
      </c>
      <c r="H25" s="1" t="s">
        <v>20</v>
      </c>
      <c r="I25" s="1" t="s">
        <v>21</v>
      </c>
      <c r="J25" s="1" t="s">
        <v>22</v>
      </c>
    </row>
    <row r="26" spans="2:10">
      <c r="B26" s="5">
        <v>24</v>
      </c>
      <c r="C26" s="2">
        <v>427722</v>
      </c>
      <c r="D26" s="1" t="s">
        <v>65</v>
      </c>
      <c r="E26" s="8" t="str">
        <f>LEFT(IFERROR(VLOOKUP(TRIM(C26),[1]!Table_Query_from_BetcoViews[[AlternateID]:[MainSKU]],4,FALSE),C26),6)</f>
        <v>427722</v>
      </c>
      <c r="F26" s="8" t="str">
        <f>IFERROR(VLOOKUP(TRIM(C26),[1]!Table_Query_from_BetcoViews[[AlternateID]:[ItemDescr2]],5,FALSE),D26)</f>
        <v>CABLES</v>
      </c>
      <c r="G26" s="5">
        <v>1</v>
      </c>
      <c r="H26" s="1" t="s">
        <v>66</v>
      </c>
      <c r="I26" s="1" t="s">
        <v>67</v>
      </c>
      <c r="J26" s="1" t="s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C4:F28"/>
  <sheetViews>
    <sheetView tabSelected="1" topLeftCell="B1" zoomScaleNormal="100" workbookViewId="0">
      <selection activeCell="D28" activeCellId="1" sqref="D5 D28"/>
    </sheetView>
  </sheetViews>
  <sheetFormatPr defaultRowHeight="12.75"/>
  <cols>
    <col min="2" max="2" width="4.7109375" customWidth="1"/>
    <col min="3" max="3" width="9.140625" style="6" customWidth="1"/>
    <col min="4" max="4" width="20" style="6" customWidth="1"/>
    <col min="5" max="5" width="31.42578125" customWidth="1"/>
    <col min="6" max="6" width="6.85546875" style="6" customWidth="1"/>
    <col min="7" max="9" width="6.85546875" customWidth="1"/>
  </cols>
  <sheetData>
    <row r="4" spans="3:6" ht="15.75">
      <c r="C4" s="9" t="s">
        <v>114</v>
      </c>
      <c r="D4" s="9" t="s">
        <v>115</v>
      </c>
      <c r="E4" s="10" t="s">
        <v>3</v>
      </c>
      <c r="F4" s="9" t="s">
        <v>116</v>
      </c>
    </row>
    <row r="5" spans="3:6" ht="15.75">
      <c r="C5" s="11">
        <v>1</v>
      </c>
      <c r="D5" s="13" t="s">
        <v>69</v>
      </c>
      <c r="E5" s="12" t="s">
        <v>6</v>
      </c>
      <c r="F5" s="11">
        <v>1</v>
      </c>
    </row>
    <row r="6" spans="3:6" ht="15.75">
      <c r="C6" s="11">
        <v>2</v>
      </c>
      <c r="D6" s="11" t="s">
        <v>70</v>
      </c>
      <c r="E6" s="12" t="s">
        <v>71</v>
      </c>
      <c r="F6" s="11">
        <v>1</v>
      </c>
    </row>
    <row r="7" spans="3:6" ht="15.75">
      <c r="C7" s="11">
        <v>3</v>
      </c>
      <c r="D7" s="11" t="s">
        <v>72</v>
      </c>
      <c r="E7" s="12" t="s">
        <v>73</v>
      </c>
      <c r="F7" s="11">
        <v>1</v>
      </c>
    </row>
    <row r="8" spans="3:6" ht="15.75">
      <c r="C8" s="11">
        <v>4</v>
      </c>
      <c r="D8" s="11" t="s">
        <v>74</v>
      </c>
      <c r="E8" s="12" t="s">
        <v>75</v>
      </c>
      <c r="F8" s="11">
        <v>2</v>
      </c>
    </row>
    <row r="9" spans="3:6" ht="15.75">
      <c r="C9" s="11">
        <v>5</v>
      </c>
      <c r="D9" s="11" t="s">
        <v>76</v>
      </c>
      <c r="E9" s="12" t="s">
        <v>77</v>
      </c>
      <c r="F9" s="11">
        <v>1</v>
      </c>
    </row>
    <row r="10" spans="3:6" ht="15.75">
      <c r="C10" s="11">
        <v>6</v>
      </c>
      <c r="D10" s="11" t="s">
        <v>78</v>
      </c>
      <c r="E10" s="12" t="s">
        <v>79</v>
      </c>
      <c r="F10" s="11">
        <v>1</v>
      </c>
    </row>
    <row r="11" spans="3:6" ht="15.75">
      <c r="C11" s="11">
        <v>7</v>
      </c>
      <c r="D11" s="11" t="s">
        <v>80</v>
      </c>
      <c r="E11" s="12" t="s">
        <v>81</v>
      </c>
      <c r="F11" s="11">
        <v>1</v>
      </c>
    </row>
    <row r="12" spans="3:6" ht="15.75">
      <c r="C12" s="11">
        <v>8</v>
      </c>
      <c r="D12" s="11" t="s">
        <v>82</v>
      </c>
      <c r="E12" s="12" t="s">
        <v>83</v>
      </c>
      <c r="F12" s="11">
        <v>2</v>
      </c>
    </row>
    <row r="13" spans="3:6" ht="15.75">
      <c r="C13" s="11">
        <v>9</v>
      </c>
      <c r="D13" s="11" t="s">
        <v>84</v>
      </c>
      <c r="E13" s="12" t="s">
        <v>85</v>
      </c>
      <c r="F13" s="11">
        <v>2</v>
      </c>
    </row>
    <row r="14" spans="3:6" ht="15.75">
      <c r="C14" s="11">
        <v>10</v>
      </c>
      <c r="D14" s="11" t="s">
        <v>86</v>
      </c>
      <c r="E14" s="12" t="s">
        <v>87</v>
      </c>
      <c r="F14" s="11">
        <v>1</v>
      </c>
    </row>
    <row r="15" spans="3:6" ht="15.75">
      <c r="C15" s="11">
        <v>11</v>
      </c>
      <c r="D15" s="11" t="s">
        <v>88</v>
      </c>
      <c r="E15" s="12" t="s">
        <v>89</v>
      </c>
      <c r="F15" s="11">
        <v>1</v>
      </c>
    </row>
    <row r="16" spans="3:6" ht="15.75">
      <c r="C16" s="11">
        <v>12</v>
      </c>
      <c r="D16" s="11" t="s">
        <v>90</v>
      </c>
      <c r="E16" s="12" t="s">
        <v>91</v>
      </c>
      <c r="F16" s="11">
        <v>1</v>
      </c>
    </row>
    <row r="17" spans="3:6" ht="15.75">
      <c r="C17" s="11">
        <v>13</v>
      </c>
      <c r="D17" s="11" t="s">
        <v>92</v>
      </c>
      <c r="E17" s="12" t="s">
        <v>93</v>
      </c>
      <c r="F17" s="11">
        <v>1</v>
      </c>
    </row>
    <row r="18" spans="3:6" ht="15.75">
      <c r="C18" s="11">
        <v>14</v>
      </c>
      <c r="D18" s="11" t="s">
        <v>94</v>
      </c>
      <c r="E18" s="12" t="s">
        <v>95</v>
      </c>
      <c r="F18" s="11">
        <v>2</v>
      </c>
    </row>
    <row r="19" spans="3:6" ht="15.75">
      <c r="C19" s="11">
        <v>15</v>
      </c>
      <c r="D19" s="11" t="s">
        <v>96</v>
      </c>
      <c r="E19" s="12" t="s">
        <v>97</v>
      </c>
      <c r="F19" s="11">
        <v>2</v>
      </c>
    </row>
    <row r="20" spans="3:6" ht="15.75">
      <c r="C20" s="11">
        <v>16</v>
      </c>
      <c r="D20" s="11" t="s">
        <v>98</v>
      </c>
      <c r="E20" s="12" t="s">
        <v>99</v>
      </c>
      <c r="F20" s="11">
        <v>1</v>
      </c>
    </row>
    <row r="21" spans="3:6" ht="15.75">
      <c r="C21" s="11">
        <v>17</v>
      </c>
      <c r="D21" s="11" t="s">
        <v>100</v>
      </c>
      <c r="E21" s="12" t="s">
        <v>101</v>
      </c>
      <c r="F21" s="11">
        <v>1</v>
      </c>
    </row>
    <row r="22" spans="3:6" ht="15.75">
      <c r="C22" s="11">
        <v>18</v>
      </c>
      <c r="D22" s="11" t="s">
        <v>102</v>
      </c>
      <c r="E22" s="12" t="s">
        <v>103</v>
      </c>
      <c r="F22" s="11">
        <v>2</v>
      </c>
    </row>
    <row r="23" spans="3:6" ht="15.75">
      <c r="C23" s="11">
        <v>19</v>
      </c>
      <c r="D23" s="11" t="s">
        <v>104</v>
      </c>
      <c r="E23" s="12" t="s">
        <v>105</v>
      </c>
      <c r="F23" s="11">
        <v>1</v>
      </c>
    </row>
    <row r="24" spans="3:6" ht="15.75">
      <c r="C24" s="11">
        <v>20</v>
      </c>
      <c r="D24" s="11" t="s">
        <v>106</v>
      </c>
      <c r="E24" s="12" t="s">
        <v>107</v>
      </c>
      <c r="F24" s="11">
        <v>1</v>
      </c>
    </row>
    <row r="25" spans="3:6" ht="15.75">
      <c r="C25" s="11">
        <v>21</v>
      </c>
      <c r="D25" s="11" t="s">
        <v>108</v>
      </c>
      <c r="E25" s="12" t="s">
        <v>109</v>
      </c>
      <c r="F25" s="11">
        <v>2</v>
      </c>
    </row>
    <row r="26" spans="3:6" ht="15.75">
      <c r="C26" s="11">
        <v>22</v>
      </c>
      <c r="D26" s="11" t="s">
        <v>110</v>
      </c>
      <c r="E26" s="12" t="s">
        <v>111</v>
      </c>
      <c r="F26" s="11">
        <v>2</v>
      </c>
    </row>
    <row r="27" spans="3:6" ht="15.75">
      <c r="C27" s="11">
        <v>23</v>
      </c>
      <c r="D27" s="11" t="s">
        <v>112</v>
      </c>
      <c r="E27" s="12" t="s">
        <v>97</v>
      </c>
      <c r="F27" s="11">
        <v>2</v>
      </c>
    </row>
    <row r="28" spans="3:6" ht="15.75">
      <c r="C28" s="11">
        <v>24</v>
      </c>
      <c r="D28" s="13" t="s">
        <v>113</v>
      </c>
      <c r="E28" s="12" t="s">
        <v>65</v>
      </c>
      <c r="F28" s="11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53FAF8-D027-4F72-9863-B66A7FB87438}"/>
</file>

<file path=customXml/itemProps2.xml><?xml version="1.0" encoding="utf-8"?>
<ds:datastoreItem xmlns:ds="http://schemas.openxmlformats.org/officeDocument/2006/customXml" ds:itemID="{159D400C-1BC1-487F-B8B9-199ABA65753D}"/>
</file>

<file path=customXml/itemProps3.xml><?xml version="1.0" encoding="utf-8"?>
<ds:datastoreItem xmlns:ds="http://schemas.openxmlformats.org/officeDocument/2006/customXml" ds:itemID="{1FFE5ACA-5FFA-4EEF-93CB-4D5173D6830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32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2010-09-01T20:04:23Z</cp:lastPrinted>
  <dcterms:created xsi:type="dcterms:W3CDTF">2010-09-01T20:04:30Z</dcterms:created>
  <dcterms:modified xsi:type="dcterms:W3CDTF">2010-09-01T20:04:30Z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